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Geral\Geral\Portal da Transparência - Controladoria\10 - Portarias Estaduais\2025\EMENDA71250003MAC_87.518\"/>
    </mc:Choice>
  </mc:AlternateContent>
  <xr:revisionPtr revIDLastSave="0" documentId="13_ncr:1_{DA017A47-97FB-4D12-8748-C44655DEAA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 CAPA" sheetId="8" r:id="rId1"/>
    <sheet name="ORDEM BANCÁRIA" sheetId="12" r:id="rId2"/>
    <sheet name="FLUXO DE CAIXA" sheetId="10" r:id="rId3"/>
    <sheet name="COMPOSIÇÃO DE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DE DESPESAS'!$A$5:$K$83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3">'COMPOSIÇÃO DE DESPESAS'!$A$1:$G$83</definedName>
    <definedName name="_xlnm.Print_Area" localSheetId="2">'FLUXO DE CAIXA'!$A$1:$B$19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DE DESPESAS'!$1:$5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10" l="1"/>
  <c r="B18" i="10" s="1"/>
  <c r="B9" i="10"/>
  <c r="F62" i="11" l="1"/>
  <c r="F83" i="11" l="1"/>
</calcChain>
</file>

<file path=xl/sharedStrings.xml><?xml version="1.0" encoding="utf-8"?>
<sst xmlns="http://schemas.openxmlformats.org/spreadsheetml/2006/main" count="333" uniqueCount="177">
  <si>
    <t>TOTAL</t>
  </si>
  <si>
    <t>Total</t>
  </si>
  <si>
    <t xml:space="preserve">MATERIAIS HOSPITALARES EM GERAL         </t>
  </si>
  <si>
    <t xml:space="preserve">SERV. DE MANUTENÇÃO EM GERAL - (ISS 5%) </t>
  </si>
  <si>
    <t xml:space="preserve">MATERIAIS DIVERSOS                      </t>
  </si>
  <si>
    <t xml:space="preserve">OBRAS E REFORMAS MANUTENÇÃO - (ISS 5%)  </t>
  </si>
  <si>
    <t>MATERIAIS PARA MANUTENÇAO DE EQUIPAMENTO</t>
  </si>
  <si>
    <t xml:space="preserve">43.930.248 CAMILA YUKIE DA SILVA                            </t>
  </si>
  <si>
    <t xml:space="preserve">MAT. P/ OBRAS E REFORMAS                </t>
  </si>
  <si>
    <t xml:space="preserve">ÓRTESES, PRÓTESES E MATERIAIS ESPECIAIS </t>
  </si>
  <si>
    <t xml:space="preserve">MAT. P/ ESCRITÓRIO E SIMILARES          </t>
  </si>
  <si>
    <t xml:space="preserve">CAJUMORO APARELHOS MÉDICOS LTDA - ME                        </t>
  </si>
  <si>
    <t xml:space="preserve">BTL BRASIL COMERCIO, IMPORTACAO E EXPORTACAO LTDA           </t>
  </si>
  <si>
    <t xml:space="preserve">F5 ELETRICA LTDA - ME                                       </t>
  </si>
  <si>
    <t xml:space="preserve">NS PISCINAS COMERCIAL LTDA - EPP                            </t>
  </si>
  <si>
    <t xml:space="preserve">H VIANA ENGENHARIA LTDA                                     </t>
  </si>
  <si>
    <t xml:space="preserve">LEONARDO MONTEIRO 14202223845                               </t>
  </si>
  <si>
    <t xml:space="preserve">ATLANTA MATERIAIS PARA CONSTRUCAO LTDA                      </t>
  </si>
  <si>
    <t xml:space="preserve">GÊNEROS ALIMENTÍCIOS                    </t>
  </si>
  <si>
    <t xml:space="preserve">MEDICAMENTOS E REAGENTES                </t>
  </si>
  <si>
    <t xml:space="preserve">ISS PJ                                  </t>
  </si>
  <si>
    <t xml:space="preserve">MAT P/ COPA, HIGIENE E LIMPEZA          </t>
  </si>
  <si>
    <t xml:space="preserve">NELMED COMERCIO DE MATERIAIS CIRURGICOS                     </t>
  </si>
  <si>
    <t xml:space="preserve">NOVA LIMP COMERCIO DE EMBALAGENS E DESCARTAVEIS LTDA        </t>
  </si>
  <si>
    <t xml:space="preserve">BRS SUPRIMENTOS CORPORATIVOS S/A                            </t>
  </si>
  <si>
    <t xml:space="preserve">NICOM COMERCIO DE MATERIAIS PARA CONSTRUCOES LTDA           </t>
  </si>
  <si>
    <t xml:space="preserve">COFINS, CSLL, PIS - SERVIÇOS            </t>
  </si>
  <si>
    <t xml:space="preserve">SECRETARIA DA RECEITA FEDERAL                               </t>
  </si>
  <si>
    <t xml:space="preserve">EQUIPODONTO ASSISTENCIA TECNICA ODONTOLOGICA LTDA           </t>
  </si>
  <si>
    <t xml:space="preserve">LEPOK DISTRIBUICAO E LOGISTICA LTDA                         </t>
  </si>
  <si>
    <t xml:space="preserve">NEUROSOFT - EQUIPAMENTOS E SUPRIMENTOS MEDICOS LIMITADA     </t>
  </si>
  <si>
    <t xml:space="preserve">ANDRA SA ELECTRIC SOLUTIONS                                 </t>
  </si>
  <si>
    <t xml:space="preserve">INDUMED COMERCIO IMPORTACAO E EXPORTACAO                    </t>
  </si>
  <si>
    <t xml:space="preserve">ALPHA POLARIS TECNOLOGIA E COMERCIO LTDA - ME               </t>
  </si>
  <si>
    <t xml:space="preserve">SANTIL COMERCIAL ELETRICA  EIRELI                           </t>
  </si>
  <si>
    <t xml:space="preserve">VARRIÇÃO INCINE.REM.SERV.LIMP(ISS 5%)   </t>
  </si>
  <si>
    <t xml:space="preserve">AS COLETA URBANA LTDA - ME                                  </t>
  </si>
  <si>
    <t xml:space="preserve">CAMPANA &amp; ZAGO LTDA                                         </t>
  </si>
  <si>
    <t xml:space="preserve">ECOMED COMERCIO DE PRODUTOS MEDICOS LTDA                    </t>
  </si>
  <si>
    <t xml:space="preserve">ROCTEC SERVIÇOS E ENGENHARIA LTDA                           </t>
  </si>
  <si>
    <t xml:space="preserve">HIDROROMA MATERIAIS PARA CONSTRUCAO LTDA                    </t>
  </si>
  <si>
    <t xml:space="preserve">BELA TINTAS LTDA                                            </t>
  </si>
  <si>
    <t xml:space="preserve">CARCI IND E COM APARELHOS CIRURGICOS E ORTOPEDICOS EIRELI   </t>
  </si>
  <si>
    <t xml:space="preserve">CONSTRUÇÃO CIVIL (INSS REINF)           </t>
  </si>
  <si>
    <t xml:space="preserve">ORTOBRAS INDUSTRIA E COMERCIO DE ORTOPEDIA LTDA             </t>
  </si>
  <si>
    <t xml:space="preserve">LC ENTULHO LTDA                                             </t>
  </si>
  <si>
    <t xml:space="preserve">ADELINO DA SILVA FIGUEIREDO                                 </t>
  </si>
  <si>
    <t xml:space="preserve">L SILVESTRE CONSTRUÇÕES E REFORMAS PREDIAIS LTDA            </t>
  </si>
  <si>
    <t xml:space="preserve">INSS PJ                                 </t>
  </si>
  <si>
    <t xml:space="preserve">MINISTERIO DA PREVIDENCIA SOCIAL                            </t>
  </si>
  <si>
    <t xml:space="preserve">AJAX DEDETIZADORA E DESENTUPIDORA LTDA                      </t>
  </si>
  <si>
    <t xml:space="preserve">DALLANESE COMERCIO E MANUFATURA DE PARAFUSOS LTDA - EPP     </t>
  </si>
  <si>
    <t xml:space="preserve">GIRO EQUIPAMENTOS LTDA                                      </t>
  </si>
  <si>
    <t xml:space="preserve">EDMARCAS REFRIGERAÇÃO COMERCIAL LTDA                        </t>
  </si>
  <si>
    <t xml:space="preserve">VITA CARE REPRESENTACOES LTDA                               </t>
  </si>
  <si>
    <t xml:space="preserve">GALLARDO COMERCIO DE EQUIPAMENTOS ODONTO MEDICOS LTDA       </t>
  </si>
  <si>
    <t xml:space="preserve">BABY ROO COMERCIO DE ALIMENTOS LTDA                         </t>
  </si>
  <si>
    <t xml:space="preserve">CARVAMAY COMERCIO DE MEDICAMENTOS E PERFUMARIA LTDA         </t>
  </si>
  <si>
    <t xml:space="preserve">ARACAM COM.DE PERFILADOS METALICOS EIREL                    </t>
  </si>
  <si>
    <t xml:space="preserve">CASA TONI COMERCIO DE TINTAS LTDA                           </t>
  </si>
  <si>
    <t xml:space="preserve">ANA GABRIELA SANTOS SILVA                                   </t>
  </si>
  <si>
    <t xml:space="preserve">DUTRA MAQUINAS COMERCIAL TECNICA LTDA                       </t>
  </si>
  <si>
    <t xml:space="preserve">ALAN DOS SANTOS ALVES                                       </t>
  </si>
  <si>
    <t xml:space="preserve">COMERCIAL YAZBEK LTDA EPP                                   </t>
  </si>
  <si>
    <t xml:space="preserve">OTERO &amp; NASCIMENTO ASSISTENCIA TECNICA E                    </t>
  </si>
  <si>
    <t xml:space="preserve">HAOXI EQUIPAMENTOS MEDICOS HOSPITALARES LTDA - EPP          </t>
  </si>
  <si>
    <t xml:space="preserve">P.E.C. ARAUJO ELETRICOS                                     </t>
  </si>
  <si>
    <t xml:space="preserve">ENGEL SIM COMERCIO E SERVICOS - EIRELI                      </t>
  </si>
  <si>
    <t xml:space="preserve">MCHL SERVICOS DE REFRIGERCAO LTDA                           </t>
  </si>
  <si>
    <t xml:space="preserve">IRRF PJ (1,5 %)                         </t>
  </si>
  <si>
    <t xml:space="preserve">ICELERA INDUSTRIA E COMERCIO DE APARELHO                    </t>
  </si>
  <si>
    <t xml:space="preserve">SMART SOLUÇÕES LTDA                                         </t>
  </si>
  <si>
    <t xml:space="preserve">REFRIGERACAO DUFRIO COMERCIO E IMPORTACAO LTDA              </t>
  </si>
  <si>
    <t xml:space="preserve">PFIRE COMERCIO E MANUTENCAO PREDIAL LTDA                    </t>
  </si>
  <si>
    <t xml:space="preserve">SOLON TITO DA PAIXAO 22664584855                            </t>
  </si>
  <si>
    <t xml:space="preserve">ENGEMANUT MANUTENÇÃO ELETRICA LTDA                          </t>
  </si>
  <si>
    <t xml:space="preserve">  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</si>
  <si>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</si>
  <si>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</si>
  <si>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</si>
  <si>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</si>
  <si>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</si>
  <si>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</si>
  <si>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</si>
  <si>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SERVIÇOS DE TERCEIROS</t>
  </si>
  <si>
    <t>MATERIAL DE CONSUMO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</si>
  <si>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</si>
  <si>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</si>
  <si>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</si>
  <si>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</si>
  <si>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</si>
  <si>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</si>
  <si>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</si>
  <si>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</si>
  <si>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</si>
  <si>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NF N° 115</t>
  </si>
  <si>
    <t>NF N° 428</t>
  </si>
  <si>
    <t>NF N° 172102</t>
  </si>
  <si>
    <t>NF N° 437785</t>
  </si>
  <si>
    <t>NF N° 1980</t>
  </si>
  <si>
    <t>NF N° 5831</t>
  </si>
  <si>
    <t>NF N° 38561</t>
  </si>
  <si>
    <t>NF N° 625355</t>
  </si>
  <si>
    <t>NF N° 660562</t>
  </si>
  <si>
    <t>NF N° 40</t>
  </si>
  <si>
    <t>NF N° 11425</t>
  </si>
  <si>
    <t>NF N° 32284</t>
  </si>
  <si>
    <t>NF N° 96323</t>
  </si>
  <si>
    <t>NF N° 662110</t>
  </si>
  <si>
    <t>NF N° 2751</t>
  </si>
  <si>
    <t>NF N° 90032</t>
  </si>
  <si>
    <t>NF N° 949597</t>
  </si>
  <si>
    <t>NF N° 1925676</t>
  </si>
  <si>
    <t>NF N° 674506</t>
  </si>
  <si>
    <t>NF N° 7496</t>
  </si>
  <si>
    <t>NF N° 16660</t>
  </si>
  <si>
    <t>NF N° 120156</t>
  </si>
  <si>
    <t>NF N° 158456</t>
  </si>
  <si>
    <t>NF N° 158458</t>
  </si>
  <si>
    <t>NF N° 158461</t>
  </si>
  <si>
    <t>NF N° 158462</t>
  </si>
  <si>
    <t>NF N° 158464</t>
  </si>
  <si>
    <t>NF N° 170073</t>
  </si>
  <si>
    <t>NF N° 742281</t>
  </si>
  <si>
    <t>NF N° 900473</t>
  </si>
  <si>
    <t>NF N° 950244</t>
  </si>
  <si>
    <t>NF N° 437</t>
  </si>
  <si>
    <t>NF N° 2117</t>
  </si>
  <si>
    <t>NF N° 19098</t>
  </si>
  <si>
    <t>NF N° 54472</t>
  </si>
  <si>
    <t>NF N° 70192</t>
  </si>
  <si>
    <t>NF N° 172596</t>
  </si>
  <si>
    <t>NF N° 742484</t>
  </si>
  <si>
    <t>NF N° 842546</t>
  </si>
  <si>
    <t>NF N° 19127</t>
  </si>
  <si>
    <t>NF N° 951543</t>
  </si>
  <si>
    <t>NF N° 1422043</t>
  </si>
  <si>
    <t>NF N° 634</t>
  </si>
  <si>
    <t>NF N° 704</t>
  </si>
  <si>
    <t>NF N° 1457</t>
  </si>
  <si>
    <t>NF N° 30861</t>
  </si>
  <si>
    <t>NF N° 303935</t>
  </si>
  <si>
    <t>NF N° 951740</t>
  </si>
  <si>
    <t>NF N° 1931</t>
  </si>
  <si>
    <t>NF N° 11467</t>
  </si>
  <si>
    <t>NF N° 10077</t>
  </si>
  <si>
    <t>NF N° 17182</t>
  </si>
  <si>
    <t>NF N° 158475</t>
  </si>
  <si>
    <t>NF N° 158476</t>
  </si>
  <si>
    <t>NF N° 13</t>
  </si>
  <si>
    <t>NF N° 321</t>
  </si>
  <si>
    <t>NF N° 4372</t>
  </si>
  <si>
    <t>NF N° 158479</t>
  </si>
  <si>
    <t>NF N° 66659</t>
  </si>
  <si>
    <t>NF N° 22629</t>
  </si>
  <si>
    <t>NF N° 120961</t>
  </si>
  <si>
    <t>NF N° 170184</t>
  </si>
  <si>
    <t>NF N° 21471</t>
  </si>
  <si>
    <t>NF N° 170331</t>
  </si>
  <si>
    <t>NF N° 4962</t>
  </si>
  <si>
    <t>NF N° 634536</t>
  </si>
  <si>
    <t>NF N° 846697</t>
  </si>
  <si>
    <t>NF N° 54</t>
  </si>
  <si>
    <t>NF N° 558</t>
  </si>
  <si>
    <t>NF N° 1184</t>
  </si>
  <si>
    <t>NF N° 1185</t>
  </si>
  <si>
    <t>NF N° 38683</t>
  </si>
  <si>
    <t>NF N° 9</t>
  </si>
  <si>
    <t>NF N° 200</t>
  </si>
  <si>
    <t>NF N° 2005</t>
  </si>
  <si>
    <t>NF N° 1400126</t>
  </si>
  <si>
    <t>EMENDA N° 71250003</t>
  </si>
  <si>
    <t>JANEIRO/2025</t>
  </si>
  <si>
    <t>DESPESAS FINANCEIRAS</t>
  </si>
  <si>
    <t>-</t>
  </si>
  <si>
    <t>TARIFA - DÉBITO DIA 31/12/2024</t>
  </si>
  <si>
    <t>ESTORNO DE TARIFA BANCÁRIA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</si>
</sst>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#,##0.00_ ;[Red]\-#,##0.00\ 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4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9" tint="-0.249977111117893"/>
      <name val="Verdana"/>
      <family val="2"/>
    </font>
    <font>
      <sz val="9"/>
      <color rgb="FFFF33CC"/>
      <name val="Franklin Gothic Medium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4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5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6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6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6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" fillId="0" borderId="0"/>
    <xf numFmtId="0" fontId="2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5" fillId="0" borderId="0"/>
    <xf numFmtId="164" fontId="26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30" fillId="0" borderId="0" xfId="46891" applyFont="1" applyAlignment="1">
      <alignment vertical="center"/>
    </xf>
    <xf numFmtId="0" fontId="32" fillId="0" borderId="0" xfId="46891" applyFont="1" applyAlignment="1">
      <alignment vertical="center"/>
    </xf>
    <xf numFmtId="0" fontId="34" fillId="0" borderId="0" xfId="50" applyFont="1" applyAlignment="1">
      <alignment vertical="center"/>
    </xf>
    <xf numFmtId="0" fontId="1" fillId="0" borderId="0" xfId="46892"/>
    <xf numFmtId="0" fontId="36" fillId="0" borderId="0" xfId="50" applyFont="1" applyAlignment="1">
      <alignment vertical="center"/>
    </xf>
    <xf numFmtId="0" fontId="37" fillId="0" borderId="11" xfId="50" applyFont="1" applyBorder="1" applyAlignment="1">
      <alignment vertical="center" wrapText="1"/>
    </xf>
    <xf numFmtId="4" fontId="37" fillId="0" borderId="12" xfId="50" applyNumberFormat="1" applyFont="1" applyBorder="1" applyAlignment="1">
      <alignment vertical="center"/>
    </xf>
    <xf numFmtId="0" fontId="38" fillId="0" borderId="13" xfId="50" applyFont="1" applyBorder="1" applyAlignment="1">
      <alignment horizontal="left" vertical="center" wrapText="1"/>
    </xf>
    <xf numFmtId="4" fontId="38" fillId="0" borderId="14" xfId="50" applyNumberFormat="1" applyFont="1" applyBorder="1" applyAlignment="1">
      <alignment vertical="center"/>
    </xf>
    <xf numFmtId="0" fontId="37" fillId="0" borderId="0" xfId="50" applyFont="1" applyAlignment="1">
      <alignment horizontal="left" vertical="center" wrapText="1"/>
    </xf>
    <xf numFmtId="4" fontId="37" fillId="0" borderId="0" xfId="50" applyNumberFormat="1" applyFont="1" applyAlignment="1">
      <alignment vertical="center"/>
    </xf>
    <xf numFmtId="0" fontId="37" fillId="35" borderId="13" xfId="50" applyFont="1" applyFill="1" applyBorder="1" applyAlignment="1">
      <alignment horizontal="left" vertical="center" wrapText="1"/>
    </xf>
    <xf numFmtId="4" fontId="37" fillId="35" borderId="14" xfId="50" applyNumberFormat="1" applyFont="1" applyFill="1" applyBorder="1" applyAlignment="1">
      <alignment vertical="center"/>
    </xf>
    <xf numFmtId="0" fontId="39" fillId="0" borderId="0" xfId="50" applyFont="1" applyAlignment="1">
      <alignment vertical="center" wrapText="1"/>
    </xf>
    <xf numFmtId="4" fontId="39" fillId="0" borderId="0" xfId="50" applyNumberFormat="1" applyFont="1" applyAlignment="1">
      <alignment vertical="center"/>
    </xf>
    <xf numFmtId="4" fontId="1" fillId="0" borderId="0" xfId="46892" applyNumberFormat="1"/>
    <xf numFmtId="0" fontId="37" fillId="35" borderId="13" xfId="50" applyFont="1" applyFill="1" applyBorder="1" applyAlignment="1">
      <alignment horizontal="left" vertical="center"/>
    </xf>
    <xf numFmtId="4" fontId="40" fillId="35" borderId="14" xfId="50" applyNumberFormat="1" applyFont="1" applyFill="1" applyBorder="1" applyAlignment="1">
      <alignment vertical="center"/>
    </xf>
    <xf numFmtId="0" fontId="36" fillId="0" borderId="0" xfId="50" applyFont="1"/>
    <xf numFmtId="4" fontId="36" fillId="0" borderId="0" xfId="50" applyNumberFormat="1" applyFont="1"/>
    <xf numFmtId="0" fontId="41" fillId="33" borderId="15" xfId="50" applyFont="1" applyFill="1" applyBorder="1" applyAlignment="1">
      <alignment vertical="center"/>
    </xf>
    <xf numFmtId="167" fontId="41" fillId="33" borderId="16" xfId="50" applyNumberFormat="1" applyFont="1" applyFill="1" applyBorder="1" applyAlignment="1">
      <alignment vertical="center"/>
    </xf>
    <xf numFmtId="0" fontId="42" fillId="0" borderId="0" xfId="50" applyFont="1"/>
    <xf numFmtId="0" fontId="43" fillId="0" borderId="0" xfId="46893" applyFont="1" applyAlignment="1">
      <alignment vertical="center"/>
    </xf>
    <xf numFmtId="0" fontId="1" fillId="0" borderId="0" xfId="46893" applyAlignment="1">
      <alignment vertical="center"/>
    </xf>
    <xf numFmtId="0" fontId="45" fillId="0" borderId="0" xfId="46893" applyFont="1" applyAlignment="1">
      <alignment vertical="center"/>
    </xf>
    <xf numFmtId="0" fontId="47" fillId="0" borderId="0" xfId="46893" applyFont="1" applyAlignment="1">
      <alignment vertical="center" wrapText="1"/>
    </xf>
    <xf numFmtId="0" fontId="47" fillId="0" borderId="0" xfId="46893" applyFont="1" applyAlignment="1">
      <alignment horizontal="center" vertical="center" wrapText="1"/>
    </xf>
    <xf numFmtId="165" fontId="21" fillId="0" borderId="0" xfId="46893" applyNumberFormat="1" applyFont="1" applyAlignment="1">
      <alignment vertical="center"/>
    </xf>
    <xf numFmtId="0" fontId="48" fillId="0" borderId="0" xfId="46893" applyFont="1" applyAlignment="1">
      <alignment vertical="center"/>
    </xf>
    <xf numFmtId="0" fontId="49" fillId="36" borderId="10" xfId="46893" applyFont="1" applyFill="1" applyBorder="1" applyAlignment="1">
      <alignment horizontal="center" vertical="center"/>
    </xf>
    <xf numFmtId="0" fontId="49" fillId="36" borderId="10" xfId="46893" applyFont="1" applyFill="1" applyBorder="1" applyAlignment="1">
      <alignment horizontal="left" vertical="center" indent="1"/>
    </xf>
    <xf numFmtId="0" fontId="49" fillId="36" borderId="10" xfId="46893" applyFont="1" applyFill="1" applyBorder="1" applyAlignment="1">
      <alignment horizontal="left" vertical="center" indent="2"/>
    </xf>
    <xf numFmtId="14" fontId="50" fillId="36" borderId="10" xfId="46893" applyNumberFormat="1" applyFont="1" applyFill="1" applyBorder="1" applyAlignment="1">
      <alignment horizontal="center" vertical="center"/>
    </xf>
    <xf numFmtId="14" fontId="50" fillId="36" borderId="10" xfId="46893" applyNumberFormat="1" applyFont="1" applyFill="1" applyBorder="1" applyAlignment="1">
      <alignment horizontal="center" vertical="center" wrapText="1"/>
    </xf>
    <xf numFmtId="0" fontId="51" fillId="0" borderId="0" xfId="46893" applyFont="1"/>
    <xf numFmtId="0" fontId="52" fillId="0" borderId="10" xfId="46894" quotePrefix="1" applyNumberFormat="1" applyFont="1" applyFill="1" applyBorder="1" applyAlignment="1">
      <alignment horizontal="center" vertical="center"/>
    </xf>
    <xf numFmtId="43" fontId="53" fillId="0" borderId="10" xfId="46894" applyFont="1" applyFill="1" applyBorder="1" applyAlignment="1">
      <alignment horizontal="left" vertical="center" indent="1"/>
    </xf>
    <xf numFmtId="166" fontId="53" fillId="0" borderId="10" xfId="46893" applyNumberFormat="1" applyFont="1" applyBorder="1" applyAlignment="1">
      <alignment horizontal="center" vertical="center"/>
    </xf>
    <xf numFmtId="0" fontId="1" fillId="0" borderId="0" xfId="46893"/>
    <xf numFmtId="0" fontId="55" fillId="0" borderId="0" xfId="46893" applyFont="1" applyAlignment="1">
      <alignment horizontal="center" vertical="center"/>
    </xf>
    <xf numFmtId="0" fontId="55" fillId="0" borderId="0" xfId="46893" applyFont="1" applyAlignment="1">
      <alignment vertical="center"/>
    </xf>
    <xf numFmtId="14" fontId="55" fillId="0" borderId="0" xfId="46893" applyNumberFormat="1" applyFont="1" applyAlignment="1">
      <alignment horizontal="center" vertical="center"/>
    </xf>
    <xf numFmtId="0" fontId="1" fillId="0" borderId="0" xfId="46893" applyAlignment="1">
      <alignment horizontal="center"/>
    </xf>
    <xf numFmtId="0" fontId="1" fillId="0" borderId="0" xfId="46893" applyAlignment="1">
      <alignment horizontal="left" indent="1"/>
    </xf>
    <xf numFmtId="4" fontId="1" fillId="0" borderId="0" xfId="46893" applyNumberFormat="1" applyAlignment="1">
      <alignment horizontal="right"/>
    </xf>
    <xf numFmtId="14" fontId="1" fillId="0" borderId="0" xfId="46893" applyNumberFormat="1" applyAlignment="1">
      <alignment horizontal="left" indent="1"/>
    </xf>
    <xf numFmtId="165" fontId="54" fillId="36" borderId="20" xfId="46893" applyNumberFormat="1" applyFont="1" applyFill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28" fillId="0" borderId="10" xfId="0" applyFont="1" applyBorder="1" applyAlignment="1">
      <alignment vertical="center"/>
    </xf>
    <xf numFmtId="165" fontId="23" fillId="0" borderId="10" xfId="43" applyNumberFormat="1" applyFont="1" applyBorder="1" applyAlignment="1">
      <alignment vertical="center"/>
    </xf>
    <xf numFmtId="165" fontId="21" fillId="0" borderId="10" xfId="0" applyNumberFormat="1" applyFont="1" applyBorder="1"/>
    <xf numFmtId="165" fontId="21" fillId="0" borderId="10" xfId="0" applyNumberFormat="1" applyFont="1" applyBorder="1" applyAlignment="1">
      <alignment horizontal="right"/>
    </xf>
    <xf numFmtId="0" fontId="30" fillId="34" borderId="0" xfId="46891" applyFont="1" applyFill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0" fontId="31" fillId="0" borderId="0" xfId="46891" applyFont="1" applyAlignment="1">
      <alignment horizontal="center" vertical="center" wrapText="1"/>
    </xf>
    <xf numFmtId="17" fontId="31" fillId="0" borderId="0" xfId="46891" quotePrefix="1" applyNumberFormat="1" applyFont="1" applyAlignment="1">
      <alignment horizontal="center" vertical="center"/>
    </xf>
    <xf numFmtId="0" fontId="31" fillId="0" borderId="0" xfId="46891" applyFont="1" applyAlignment="1">
      <alignment horizontal="center" vertical="center"/>
    </xf>
    <xf numFmtId="49" fontId="33" fillId="0" borderId="0" xfId="46891" applyNumberFormat="1" applyFont="1" applyAlignment="1">
      <alignment horizontal="center" vertical="center"/>
    </xf>
    <xf numFmtId="0" fontId="35" fillId="0" borderId="0" xfId="50" applyFont="1" applyAlignment="1">
      <alignment horizontal="center" vertical="center"/>
    </xf>
    <xf numFmtId="0" fontId="43" fillId="0" borderId="0" xfId="46893" applyFont="1" applyAlignment="1">
      <alignment horizontal="center" vertical="center"/>
    </xf>
    <xf numFmtId="0" fontId="44" fillId="0" borderId="0" xfId="46893" applyFont="1" applyAlignment="1">
      <alignment horizontal="center" vertical="center" wrapText="1"/>
    </xf>
    <xf numFmtId="0" fontId="46" fillId="0" borderId="0" xfId="46893" applyFont="1" applyAlignment="1">
      <alignment horizontal="center" vertical="center"/>
    </xf>
    <xf numFmtId="0" fontId="54" fillId="36" borderId="17" xfId="46893" applyFont="1" applyFill="1" applyBorder="1" applyAlignment="1">
      <alignment horizontal="left" vertical="center" indent="1"/>
    </xf>
    <xf numFmtId="0" fontId="54" fillId="36" borderId="18" xfId="46893" applyFont="1" applyFill="1" applyBorder="1" applyAlignment="1">
      <alignment horizontal="left" vertical="center" indent="1"/>
    </xf>
    <xf numFmtId="0" fontId="54" fillId="36" borderId="19" xfId="46893" applyFont="1" applyFill="1" applyBorder="1" applyAlignment="1">
      <alignment horizontal="left" vertical="center" indent="1"/>
    </xf>
    <xf numFmtId="0" fontId="52" fillId="0" borderId="10" xfId="5877" quotePrefix="1" applyNumberFormat="1" applyFont="1" applyFill="1" applyBorder="1" applyAlignment="1">
      <alignment horizontal="center" vertical="center"/>
    </xf>
    <xf numFmtId="0" fontId="53" fillId="0" borderId="10" xfId="5877" applyNumberFormat="1" applyFont="1" applyFill="1" applyBorder="1" applyAlignment="1">
      <alignment horizontal="center" vertical="center"/>
    </xf>
    <xf numFmtId="43" fontId="53" fillId="0" borderId="10" xfId="5877" applyFont="1" applyFill="1" applyBorder="1" applyAlignment="1">
      <alignment horizontal="left" vertical="center" indent="1"/>
    </xf>
    <xf numFmtId="4" fontId="53" fillId="0" borderId="10" xfId="48" applyNumberFormat="1" applyFont="1" applyBorder="1" applyAlignment="1">
      <alignment horizontal="right" vertical="center"/>
    </xf>
    <xf numFmtId="166" fontId="53" fillId="0" borderId="10" xfId="48" applyNumberFormat="1" applyFont="1" applyBorder="1" applyAlignment="1">
      <alignment horizontal="center" vertical="center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9FC1E0CA-43B1-46CA-AB53-CCB572B17EB7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44C04891-3927-4FF4-A8AF-AD897D6B5E12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863358E8-1B83-46E2-A5F6-9B3D8E859257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D132BC30-2663-4EEE-9963-2FBDDED63B01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CCD4D5-968B-4267-92C4-D87C19527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34258BAA-AC7B-4ABB-9A19-E54C49563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526863A-5A92-4B68-945B-191AD432D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EDF51A4-2641-4649-928B-F971F2E9A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1152524</xdr:colOff>
      <xdr:row>1</xdr:row>
      <xdr:rowOff>42778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A0C157E-125E-4FE6-9CA6-6C6BBF9CE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963524" cy="719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F19D0-A97E-42AB-87E8-33E69FB8FEA6}">
  <dimension ref="A1:N8"/>
  <sheetViews>
    <sheetView tabSelected="1" zoomScale="70" zoomScaleNormal="70" workbookViewId="0">
      <selection activeCell="V4" sqref="V4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5" t="s">
        <v>76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ht="51.75" customHeight="1" x14ac:dyDescent="0.2">
      <c r="A2" s="56" t="s">
        <v>171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86.2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s="2" customFormat="1" ht="30.75" x14ac:dyDescent="0.2">
      <c r="A4" s="56" t="s">
        <v>77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s="2" customFormat="1" ht="30.75" x14ac:dyDescent="0.2">
      <c r="A5" s="56" t="s">
        <v>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s="2" customFormat="1" ht="35.25" customHeight="1" x14ac:dyDescent="0.2">
      <c r="A6" s="57" t="s">
        <v>79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</row>
    <row r="7" spans="1:14" ht="190.5" customHeight="1" x14ac:dyDescent="0.2">
      <c r="A7" s="59" t="s">
        <v>172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14" ht="9.75" customHeight="1" x14ac:dyDescent="0.2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A6DE-9C4A-44FC-8242-8D67F68AC946}">
  <dimension ref="A1"/>
  <sheetViews>
    <sheetView tabSelected="1" workbookViewId="0">
      <selection activeCell="V4" sqref="V4"/>
    </sheetView>
  </sheetViews>
  <sheetFormatPr defaultRowHeight="12.75" x14ac:dyDescent="0.2"/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0FB7-EAC6-4912-B52E-3F7124F2172D}">
  <dimension ref="A1:D22"/>
  <sheetViews>
    <sheetView showGridLines="0" tabSelected="1" zoomScale="85" zoomScaleNormal="85" workbookViewId="0">
      <selection activeCell="V4" sqref="V4"/>
    </sheetView>
  </sheetViews>
  <sheetFormatPr defaultColWidth="9.140625" defaultRowHeight="15" x14ac:dyDescent="0.25"/>
  <cols>
    <col min="1" max="1" width="61.7109375" style="19" customWidth="1"/>
    <col min="2" max="2" width="38.28515625" style="19" customWidth="1"/>
    <col min="3" max="3" width="20.7109375" style="4" bestFit="1" customWidth="1"/>
    <col min="4" max="4" width="12" style="4" bestFit="1" customWidth="1"/>
    <col min="5" max="16384" width="9.140625" style="4"/>
  </cols>
  <sheetData>
    <row r="1" spans="1:4" ht="52.15" customHeight="1" x14ac:dyDescent="0.25">
      <c r="A1" s="3"/>
      <c r="B1" s="3"/>
    </row>
    <row r="2" spans="1:4" ht="27" customHeight="1" x14ac:dyDescent="0.25">
      <c r="A2" s="3"/>
      <c r="B2" s="3"/>
    </row>
    <row r="3" spans="1:4" ht="25.15" customHeight="1" x14ac:dyDescent="0.25">
      <c r="A3" s="60" t="s">
        <v>80</v>
      </c>
      <c r="B3" s="60"/>
    </row>
    <row r="4" spans="1:4" ht="14.45" customHeight="1" x14ac:dyDescent="0.25">
      <c r="A4" s="5"/>
      <c r="B4" s="5"/>
    </row>
    <row r="5" spans="1:4" ht="14.45" customHeight="1" x14ac:dyDescent="0.25">
      <c r="A5" s="5"/>
      <c r="B5" s="5"/>
    </row>
    <row r="6" spans="1:4" ht="15.75" thickBot="1" x14ac:dyDescent="0.3">
      <c r="A6" s="6" t="s">
        <v>81</v>
      </c>
      <c r="B6" s="7">
        <v>690116.96</v>
      </c>
    </row>
    <row r="7" spans="1:4" ht="27.6" customHeight="1" x14ac:dyDescent="0.25">
      <c r="A7" s="8" t="s">
        <v>82</v>
      </c>
      <c r="B7" s="9">
        <v>4124.33</v>
      </c>
    </row>
    <row r="8" spans="1:4" x14ac:dyDescent="0.25">
      <c r="A8" s="10"/>
      <c r="B8" s="11"/>
    </row>
    <row r="9" spans="1:4" x14ac:dyDescent="0.25">
      <c r="A9" s="12" t="s">
        <v>1</v>
      </c>
      <c r="B9" s="13">
        <f>SUM(B7:B7)</f>
        <v>4124.33</v>
      </c>
    </row>
    <row r="10" spans="1:4" x14ac:dyDescent="0.25">
      <c r="A10" s="10"/>
      <c r="B10" s="11"/>
    </row>
    <row r="11" spans="1:4" ht="27.6" customHeight="1" x14ac:dyDescent="0.25">
      <c r="A11" s="14" t="s">
        <v>83</v>
      </c>
      <c r="B11" s="15"/>
    </row>
    <row r="12" spans="1:4" ht="27.6" customHeight="1" x14ac:dyDescent="0.25">
      <c r="A12" s="8" t="s">
        <v>173</v>
      </c>
      <c r="B12" s="9">
        <v>1.5</v>
      </c>
      <c r="C12" s="16"/>
      <c r="D12" s="16"/>
    </row>
    <row r="13" spans="1:4" ht="27.6" customHeight="1" x14ac:dyDescent="0.25">
      <c r="A13" s="8" t="s">
        <v>84</v>
      </c>
      <c r="B13" s="9">
        <v>-276595.28999999998</v>
      </c>
      <c r="C13" s="16"/>
      <c r="D13" s="16"/>
    </row>
    <row r="14" spans="1:4" ht="27.6" customHeight="1" x14ac:dyDescent="0.25">
      <c r="A14" s="8" t="s">
        <v>85</v>
      </c>
      <c r="B14" s="9">
        <v>-95246.07</v>
      </c>
      <c r="C14" s="16"/>
      <c r="D14" s="16"/>
    </row>
    <row r="15" spans="1:4" x14ac:dyDescent="0.25">
      <c r="A15" s="10"/>
      <c r="B15" s="11"/>
    </row>
    <row r="16" spans="1:4" ht="27.6" customHeight="1" x14ac:dyDescent="0.25">
      <c r="A16" s="17" t="s">
        <v>1</v>
      </c>
      <c r="B16" s="18">
        <f>SUM(B12:B15)</f>
        <v>-371839.86</v>
      </c>
      <c r="C16" s="16"/>
    </row>
    <row r="17" spans="1:2" x14ac:dyDescent="0.25">
      <c r="B17" s="20"/>
    </row>
    <row r="18" spans="1:2" ht="27.6" customHeight="1" thickBot="1" x14ac:dyDescent="0.3">
      <c r="A18" s="21" t="s">
        <v>86</v>
      </c>
      <c r="B18" s="22">
        <f>B6+B9+B16</f>
        <v>322401.42999999993</v>
      </c>
    </row>
    <row r="22" spans="1:2" x14ac:dyDescent="0.25">
      <c r="A22" s="23"/>
      <c r="B22" s="20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2CF22-9B90-4D2A-9BBA-656E39FCC707}">
  <dimension ref="A1:K83"/>
  <sheetViews>
    <sheetView showGridLines="0" tabSelected="1" topLeftCell="A56" workbookViewId="0">
      <selection activeCell="V4" sqref="V4"/>
    </sheetView>
  </sheetViews>
  <sheetFormatPr defaultRowHeight="15" x14ac:dyDescent="0.25"/>
  <cols>
    <col min="1" max="1" width="6.140625" style="44" customWidth="1"/>
    <col min="2" max="2" width="16.85546875" style="44" bestFit="1" customWidth="1"/>
    <col min="3" max="3" width="45.28515625" style="45" bestFit="1" customWidth="1"/>
    <col min="4" max="4" width="25.140625" style="45" bestFit="1" customWidth="1"/>
    <col min="5" max="5" width="67.5703125" style="45" bestFit="1" customWidth="1"/>
    <col min="6" max="6" width="16.140625" style="46" bestFit="1" customWidth="1"/>
    <col min="7" max="7" width="17.42578125" style="47" customWidth="1"/>
    <col min="8" max="16384" width="9.140625" style="40"/>
  </cols>
  <sheetData>
    <row r="1" spans="1:11" s="25" customFormat="1" ht="53.25" customHeight="1" x14ac:dyDescent="0.2">
      <c r="A1" s="61"/>
      <c r="B1" s="61"/>
      <c r="C1" s="61"/>
      <c r="D1" s="61"/>
      <c r="E1" s="61"/>
      <c r="F1" s="61"/>
      <c r="G1" s="61"/>
      <c r="H1" s="24"/>
      <c r="I1" s="24"/>
      <c r="J1" s="24"/>
      <c r="K1" s="24"/>
    </row>
    <row r="2" spans="1:11" s="26" customFormat="1" ht="36.75" customHeight="1" x14ac:dyDescent="0.2">
      <c r="A2" s="62"/>
      <c r="B2" s="62"/>
      <c r="C2" s="62"/>
      <c r="D2" s="62"/>
      <c r="E2" s="62"/>
      <c r="F2" s="62"/>
      <c r="G2" s="62"/>
    </row>
    <row r="3" spans="1:11" s="26" customFormat="1" ht="20.100000000000001" customHeight="1" x14ac:dyDescent="0.2">
      <c r="A3" s="63" t="s">
        <v>87</v>
      </c>
      <c r="B3" s="63"/>
      <c r="C3" s="63"/>
      <c r="D3" s="63"/>
      <c r="E3" s="63"/>
      <c r="F3" s="63"/>
      <c r="G3" s="63"/>
    </row>
    <row r="4" spans="1:11" s="30" customFormat="1" ht="13.5" customHeight="1" x14ac:dyDescent="0.2">
      <c r="A4" s="27"/>
      <c r="B4" s="28"/>
      <c r="C4" s="27"/>
      <c r="D4" s="27"/>
      <c r="E4" s="27"/>
      <c r="F4" s="29"/>
      <c r="G4" s="27"/>
    </row>
    <row r="5" spans="1:11" s="36" customFormat="1" ht="27" customHeight="1" x14ac:dyDescent="0.2">
      <c r="A5" s="31" t="s">
        <v>88</v>
      </c>
      <c r="B5" s="31" t="s">
        <v>89</v>
      </c>
      <c r="C5" s="32" t="s">
        <v>90</v>
      </c>
      <c r="D5" s="32" t="s">
        <v>91</v>
      </c>
      <c r="E5" s="33" t="s">
        <v>92</v>
      </c>
      <c r="F5" s="34" t="s">
        <v>93</v>
      </c>
      <c r="G5" s="35" t="s">
        <v>94</v>
      </c>
      <c r="H5" s="26"/>
    </row>
    <row r="6" spans="1:11" x14ac:dyDescent="0.25">
      <c r="A6" s="37">
        <v>1</v>
      </c>
      <c r="B6" s="49" t="s">
        <v>95</v>
      </c>
      <c r="C6" s="50" t="s">
        <v>4</v>
      </c>
      <c r="D6" s="49" t="s">
        <v>85</v>
      </c>
      <c r="E6" s="38" t="s">
        <v>7</v>
      </c>
      <c r="F6" s="51">
        <v>-400</v>
      </c>
      <c r="G6" s="39">
        <v>45659</v>
      </c>
    </row>
    <row r="7" spans="1:11" x14ac:dyDescent="0.25">
      <c r="A7" s="37">
        <v>2</v>
      </c>
      <c r="B7" s="49" t="s">
        <v>96</v>
      </c>
      <c r="C7" s="50" t="s">
        <v>9</v>
      </c>
      <c r="D7" s="49" t="s">
        <v>85</v>
      </c>
      <c r="E7" s="38" t="s">
        <v>52</v>
      </c>
      <c r="F7" s="51">
        <v>-740</v>
      </c>
      <c r="G7" s="39">
        <v>45659</v>
      </c>
    </row>
    <row r="8" spans="1:11" x14ac:dyDescent="0.25">
      <c r="A8" s="37">
        <v>3</v>
      </c>
      <c r="B8" s="49" t="s">
        <v>97</v>
      </c>
      <c r="C8" s="50" t="s">
        <v>6</v>
      </c>
      <c r="D8" s="49" t="s">
        <v>85</v>
      </c>
      <c r="E8" s="38" t="s">
        <v>53</v>
      </c>
      <c r="F8" s="51">
        <v>-600</v>
      </c>
      <c r="G8" s="39">
        <v>45659</v>
      </c>
    </row>
    <row r="9" spans="1:11" x14ac:dyDescent="0.25">
      <c r="A9" s="37">
        <v>4</v>
      </c>
      <c r="B9" s="49" t="s">
        <v>98</v>
      </c>
      <c r="C9" s="50" t="s">
        <v>9</v>
      </c>
      <c r="D9" s="49" t="s">
        <v>85</v>
      </c>
      <c r="E9" s="38" t="s">
        <v>44</v>
      </c>
      <c r="F9" s="51">
        <v>-99.22</v>
      </c>
      <c r="G9" s="39">
        <v>45659</v>
      </c>
    </row>
    <row r="10" spans="1:11" x14ac:dyDescent="0.25">
      <c r="A10" s="37">
        <v>5</v>
      </c>
      <c r="B10" s="49" t="s">
        <v>99</v>
      </c>
      <c r="C10" s="50" t="s">
        <v>2</v>
      </c>
      <c r="D10" s="49" t="s">
        <v>85</v>
      </c>
      <c r="E10" s="38" t="s">
        <v>22</v>
      </c>
      <c r="F10" s="51">
        <v>-7920</v>
      </c>
      <c r="G10" s="39">
        <v>45660</v>
      </c>
    </row>
    <row r="11" spans="1:11" x14ac:dyDescent="0.25">
      <c r="A11" s="37">
        <v>6</v>
      </c>
      <c r="B11" s="49" t="s">
        <v>100</v>
      </c>
      <c r="C11" s="50" t="s">
        <v>3</v>
      </c>
      <c r="D11" s="49" t="s">
        <v>84</v>
      </c>
      <c r="E11" s="38" t="s">
        <v>54</v>
      </c>
      <c r="F11" s="51">
        <v>-1029.78</v>
      </c>
      <c r="G11" s="39">
        <v>45660</v>
      </c>
    </row>
    <row r="12" spans="1:11" x14ac:dyDescent="0.25">
      <c r="A12" s="37">
        <v>7</v>
      </c>
      <c r="B12" s="49" t="s">
        <v>101</v>
      </c>
      <c r="C12" s="50" t="s">
        <v>35</v>
      </c>
      <c r="D12" s="49" t="s">
        <v>84</v>
      </c>
      <c r="E12" s="38" t="s">
        <v>36</v>
      </c>
      <c r="F12" s="51">
        <v>-931</v>
      </c>
      <c r="G12" s="39">
        <v>45660</v>
      </c>
    </row>
    <row r="13" spans="1:11" x14ac:dyDescent="0.25">
      <c r="A13" s="37">
        <v>8</v>
      </c>
      <c r="B13" s="49" t="s">
        <v>102</v>
      </c>
      <c r="C13" s="50" t="s">
        <v>8</v>
      </c>
      <c r="D13" s="49" t="s">
        <v>85</v>
      </c>
      <c r="E13" s="38" t="s">
        <v>17</v>
      </c>
      <c r="F13" s="51">
        <v>-1683.1</v>
      </c>
      <c r="G13" s="39">
        <v>45660</v>
      </c>
    </row>
    <row r="14" spans="1:11" x14ac:dyDescent="0.25">
      <c r="A14" s="37">
        <v>9</v>
      </c>
      <c r="B14" s="49" t="s">
        <v>103</v>
      </c>
      <c r="C14" s="50" t="s">
        <v>10</v>
      </c>
      <c r="D14" s="49" t="s">
        <v>85</v>
      </c>
      <c r="E14" s="38" t="s">
        <v>29</v>
      </c>
      <c r="F14" s="51">
        <v>-616.54</v>
      </c>
      <c r="G14" s="39">
        <v>45660</v>
      </c>
    </row>
    <row r="15" spans="1:11" x14ac:dyDescent="0.25">
      <c r="A15" s="37">
        <v>76</v>
      </c>
      <c r="B15" s="49" t="s">
        <v>170</v>
      </c>
      <c r="C15" s="49" t="s">
        <v>8</v>
      </c>
      <c r="D15" s="49" t="s">
        <v>85</v>
      </c>
      <c r="E15" s="38" t="s">
        <v>25</v>
      </c>
      <c r="F15" s="52">
        <v>-2563.4899999999998</v>
      </c>
      <c r="G15" s="39">
        <v>45660</v>
      </c>
    </row>
    <row r="16" spans="1:11" x14ac:dyDescent="0.25">
      <c r="A16" s="37">
        <v>10</v>
      </c>
      <c r="B16" s="49" t="s">
        <v>104</v>
      </c>
      <c r="C16" s="50" t="s">
        <v>3</v>
      </c>
      <c r="D16" s="50" t="s">
        <v>84</v>
      </c>
      <c r="E16" s="38" t="s">
        <v>11</v>
      </c>
      <c r="F16" s="51">
        <v>-1300</v>
      </c>
      <c r="G16" s="39">
        <v>45663</v>
      </c>
    </row>
    <row r="17" spans="1:7" x14ac:dyDescent="0.25">
      <c r="A17" s="37">
        <v>11</v>
      </c>
      <c r="B17" s="49" t="s">
        <v>105</v>
      </c>
      <c r="C17" s="50" t="s">
        <v>6</v>
      </c>
      <c r="D17" s="49" t="s">
        <v>85</v>
      </c>
      <c r="E17" s="38" t="s">
        <v>28</v>
      </c>
      <c r="F17" s="51">
        <v>-184.46</v>
      </c>
      <c r="G17" s="39">
        <v>45663</v>
      </c>
    </row>
    <row r="18" spans="1:7" x14ac:dyDescent="0.25">
      <c r="A18" s="37">
        <v>12</v>
      </c>
      <c r="B18" s="49" t="s">
        <v>106</v>
      </c>
      <c r="C18" s="50" t="s">
        <v>6</v>
      </c>
      <c r="D18" s="49" t="s">
        <v>85</v>
      </c>
      <c r="E18" s="38" t="s">
        <v>55</v>
      </c>
      <c r="F18" s="51">
        <v>-637.49</v>
      </c>
      <c r="G18" s="39">
        <v>45663</v>
      </c>
    </row>
    <row r="19" spans="1:7" x14ac:dyDescent="0.25">
      <c r="A19" s="37">
        <v>13</v>
      </c>
      <c r="B19" s="49" t="s">
        <v>107</v>
      </c>
      <c r="C19" s="50" t="s">
        <v>18</v>
      </c>
      <c r="D19" s="49" t="s">
        <v>85</v>
      </c>
      <c r="E19" s="38" t="s">
        <v>56</v>
      </c>
      <c r="F19" s="51">
        <v>-786.24</v>
      </c>
      <c r="G19" s="39">
        <v>45664</v>
      </c>
    </row>
    <row r="20" spans="1:7" x14ac:dyDescent="0.25">
      <c r="A20" s="37">
        <v>14</v>
      </c>
      <c r="B20" s="49" t="s">
        <v>108</v>
      </c>
      <c r="C20" s="50" t="s">
        <v>10</v>
      </c>
      <c r="D20" s="49" t="s">
        <v>85</v>
      </c>
      <c r="E20" s="38" t="s">
        <v>29</v>
      </c>
      <c r="F20" s="52">
        <v>-145.29</v>
      </c>
      <c r="G20" s="39">
        <v>45664</v>
      </c>
    </row>
    <row r="21" spans="1:7" x14ac:dyDescent="0.25">
      <c r="A21" s="37">
        <v>15</v>
      </c>
      <c r="B21" s="49" t="s">
        <v>109</v>
      </c>
      <c r="C21" s="50" t="s">
        <v>2</v>
      </c>
      <c r="D21" s="49" t="s">
        <v>85</v>
      </c>
      <c r="E21" s="38" t="s">
        <v>57</v>
      </c>
      <c r="F21" s="52">
        <v>-4375</v>
      </c>
      <c r="G21" s="39">
        <v>45665</v>
      </c>
    </row>
    <row r="22" spans="1:7" x14ac:dyDescent="0.25">
      <c r="A22" s="37">
        <v>16</v>
      </c>
      <c r="B22" s="49" t="s">
        <v>110</v>
      </c>
      <c r="C22" s="50" t="s">
        <v>9</v>
      </c>
      <c r="D22" s="49" t="s">
        <v>85</v>
      </c>
      <c r="E22" s="38" t="s">
        <v>51</v>
      </c>
      <c r="F22" s="52">
        <v>-613.28</v>
      </c>
      <c r="G22" s="39">
        <v>45665</v>
      </c>
    </row>
    <row r="23" spans="1:7" x14ac:dyDescent="0.25">
      <c r="A23" s="37">
        <v>17</v>
      </c>
      <c r="B23" s="49" t="s">
        <v>111</v>
      </c>
      <c r="C23" s="50" t="s">
        <v>21</v>
      </c>
      <c r="D23" s="49" t="s">
        <v>85</v>
      </c>
      <c r="E23" s="38" t="s">
        <v>23</v>
      </c>
      <c r="F23" s="52">
        <v>-529.72</v>
      </c>
      <c r="G23" s="39">
        <v>45665</v>
      </c>
    </row>
    <row r="24" spans="1:7" x14ac:dyDescent="0.25">
      <c r="A24" s="37">
        <v>18</v>
      </c>
      <c r="B24" s="49" t="s">
        <v>112</v>
      </c>
      <c r="C24" s="50" t="s">
        <v>8</v>
      </c>
      <c r="D24" s="49" t="s">
        <v>85</v>
      </c>
      <c r="E24" s="38" t="s">
        <v>31</v>
      </c>
      <c r="F24" s="52">
        <v>-682.64</v>
      </c>
      <c r="G24" s="39">
        <v>45665</v>
      </c>
    </row>
    <row r="25" spans="1:7" x14ac:dyDescent="0.25">
      <c r="A25" s="37">
        <v>19</v>
      </c>
      <c r="B25" s="49" t="s">
        <v>113</v>
      </c>
      <c r="C25" s="50" t="s">
        <v>21</v>
      </c>
      <c r="D25" s="49" t="s">
        <v>85</v>
      </c>
      <c r="E25" s="38" t="s">
        <v>24</v>
      </c>
      <c r="F25" s="52">
        <v>-3421.86</v>
      </c>
      <c r="G25" s="39">
        <v>45666</v>
      </c>
    </row>
    <row r="26" spans="1:7" x14ac:dyDescent="0.25">
      <c r="A26" s="37">
        <v>20</v>
      </c>
      <c r="B26" s="49" t="s">
        <v>114</v>
      </c>
      <c r="C26" s="50" t="s">
        <v>8</v>
      </c>
      <c r="D26" s="49" t="s">
        <v>85</v>
      </c>
      <c r="E26" s="38" t="s">
        <v>58</v>
      </c>
      <c r="F26" s="52">
        <v>-7999.08</v>
      </c>
      <c r="G26" s="39">
        <v>45667</v>
      </c>
    </row>
    <row r="27" spans="1:7" x14ac:dyDescent="0.25">
      <c r="A27" s="37">
        <v>21</v>
      </c>
      <c r="B27" s="49" t="s">
        <v>115</v>
      </c>
      <c r="C27" s="50" t="s">
        <v>2</v>
      </c>
      <c r="D27" s="49" t="s">
        <v>85</v>
      </c>
      <c r="E27" s="38" t="s">
        <v>32</v>
      </c>
      <c r="F27" s="53">
        <v>-1475</v>
      </c>
      <c r="G27" s="39">
        <v>45667</v>
      </c>
    </row>
    <row r="28" spans="1:7" x14ac:dyDescent="0.25">
      <c r="A28" s="37">
        <v>22</v>
      </c>
      <c r="B28" s="49" t="s">
        <v>116</v>
      </c>
      <c r="C28" s="50" t="s">
        <v>8</v>
      </c>
      <c r="D28" s="49" t="s">
        <v>85</v>
      </c>
      <c r="E28" s="38" t="s">
        <v>59</v>
      </c>
      <c r="F28" s="53">
        <v>-2403</v>
      </c>
      <c r="G28" s="39">
        <v>45667</v>
      </c>
    </row>
    <row r="29" spans="1:7" x14ac:dyDescent="0.25">
      <c r="A29" s="37">
        <v>23</v>
      </c>
      <c r="B29" s="49" t="s">
        <v>117</v>
      </c>
      <c r="C29" s="50" t="s">
        <v>20</v>
      </c>
      <c r="D29" s="49" t="s">
        <v>84</v>
      </c>
      <c r="E29" s="38" t="s">
        <v>50</v>
      </c>
      <c r="F29" s="52">
        <v>-48</v>
      </c>
      <c r="G29" s="39">
        <v>45667</v>
      </c>
    </row>
    <row r="30" spans="1:7" x14ac:dyDescent="0.25">
      <c r="A30" s="37">
        <v>24</v>
      </c>
      <c r="B30" s="49" t="s">
        <v>118</v>
      </c>
      <c r="C30" s="50" t="s">
        <v>20</v>
      </c>
      <c r="D30" s="49" t="s">
        <v>84</v>
      </c>
      <c r="E30" s="38" t="s">
        <v>47</v>
      </c>
      <c r="F30" s="52">
        <v>-1355.94</v>
      </c>
      <c r="G30" s="39">
        <v>45667</v>
      </c>
    </row>
    <row r="31" spans="1:7" x14ac:dyDescent="0.25">
      <c r="A31" s="37">
        <v>25</v>
      </c>
      <c r="B31" s="49" t="s">
        <v>119</v>
      </c>
      <c r="C31" s="50" t="s">
        <v>20</v>
      </c>
      <c r="D31" s="49" t="s">
        <v>84</v>
      </c>
      <c r="E31" s="38" t="s">
        <v>45</v>
      </c>
      <c r="F31" s="52">
        <v>-47.52</v>
      </c>
      <c r="G31" s="39">
        <v>45667</v>
      </c>
    </row>
    <row r="32" spans="1:7" x14ac:dyDescent="0.25">
      <c r="A32" s="37">
        <v>26</v>
      </c>
      <c r="B32" s="49" t="s">
        <v>120</v>
      </c>
      <c r="C32" s="50" t="s">
        <v>20</v>
      </c>
      <c r="D32" s="49" t="s">
        <v>84</v>
      </c>
      <c r="E32" s="38" t="s">
        <v>36</v>
      </c>
      <c r="F32" s="52">
        <v>-49</v>
      </c>
      <c r="G32" s="39">
        <v>45667</v>
      </c>
    </row>
    <row r="33" spans="1:7" x14ac:dyDescent="0.25">
      <c r="A33" s="37">
        <v>27</v>
      </c>
      <c r="B33" s="49" t="s">
        <v>121</v>
      </c>
      <c r="C33" s="50" t="s">
        <v>20</v>
      </c>
      <c r="D33" s="49" t="s">
        <v>84</v>
      </c>
      <c r="E33" s="38" t="s">
        <v>46</v>
      </c>
      <c r="F33" s="52">
        <v>-375</v>
      </c>
      <c r="G33" s="39">
        <v>45667</v>
      </c>
    </row>
    <row r="34" spans="1:7" x14ac:dyDescent="0.25">
      <c r="A34" s="37">
        <v>28</v>
      </c>
      <c r="B34" s="49" t="s">
        <v>122</v>
      </c>
      <c r="C34" s="50" t="s">
        <v>2</v>
      </c>
      <c r="D34" s="49" t="s">
        <v>85</v>
      </c>
      <c r="E34" s="38" t="s">
        <v>42</v>
      </c>
      <c r="F34" s="52">
        <v>-1530.01</v>
      </c>
      <c r="G34" s="39">
        <v>45667</v>
      </c>
    </row>
    <row r="35" spans="1:7" x14ac:dyDescent="0.25">
      <c r="A35" s="37">
        <v>29</v>
      </c>
      <c r="B35" s="49" t="s">
        <v>123</v>
      </c>
      <c r="C35" s="50" t="s">
        <v>8</v>
      </c>
      <c r="D35" s="49" t="s">
        <v>85</v>
      </c>
      <c r="E35" s="38" t="s">
        <v>60</v>
      </c>
      <c r="F35" s="52">
        <v>-182.89</v>
      </c>
      <c r="G35" s="39">
        <v>45667</v>
      </c>
    </row>
    <row r="36" spans="1:7" x14ac:dyDescent="0.25">
      <c r="A36" s="37">
        <v>30</v>
      </c>
      <c r="B36" s="49" t="s">
        <v>124</v>
      </c>
      <c r="C36" s="50" t="s">
        <v>8</v>
      </c>
      <c r="D36" s="49" t="s">
        <v>85</v>
      </c>
      <c r="E36" s="38" t="s">
        <v>61</v>
      </c>
      <c r="F36" s="52">
        <v>-677.88</v>
      </c>
      <c r="G36" s="39">
        <v>45667</v>
      </c>
    </row>
    <row r="37" spans="1:7" x14ac:dyDescent="0.25">
      <c r="A37" s="37">
        <v>31</v>
      </c>
      <c r="B37" s="49" t="s">
        <v>125</v>
      </c>
      <c r="C37" s="50" t="s">
        <v>10</v>
      </c>
      <c r="D37" s="49" t="s">
        <v>85</v>
      </c>
      <c r="E37" s="38" t="s">
        <v>23</v>
      </c>
      <c r="F37" s="52">
        <v>-205.8</v>
      </c>
      <c r="G37" s="39">
        <v>45667</v>
      </c>
    </row>
    <row r="38" spans="1:7" x14ac:dyDescent="0.25">
      <c r="A38" s="37">
        <v>32</v>
      </c>
      <c r="B38" s="49" t="s">
        <v>126</v>
      </c>
      <c r="C38" s="50" t="s">
        <v>9</v>
      </c>
      <c r="D38" s="49" t="s">
        <v>85</v>
      </c>
      <c r="E38" s="38" t="s">
        <v>52</v>
      </c>
      <c r="F38" s="52">
        <v>-3400</v>
      </c>
      <c r="G38" s="39">
        <v>45670</v>
      </c>
    </row>
    <row r="39" spans="1:7" x14ac:dyDescent="0.25">
      <c r="A39" s="37">
        <v>33</v>
      </c>
      <c r="B39" s="49" t="s">
        <v>127</v>
      </c>
      <c r="C39" s="50" t="s">
        <v>2</v>
      </c>
      <c r="D39" s="49" t="s">
        <v>85</v>
      </c>
      <c r="E39" s="38" t="s">
        <v>16</v>
      </c>
      <c r="F39" s="52">
        <v>-751.7</v>
      </c>
      <c r="G39" s="39">
        <v>45670</v>
      </c>
    </row>
    <row r="40" spans="1:7" x14ac:dyDescent="0.25">
      <c r="A40" s="37">
        <v>34</v>
      </c>
      <c r="B40" s="49" t="s">
        <v>128</v>
      </c>
      <c r="C40" s="50" t="s">
        <v>8</v>
      </c>
      <c r="D40" s="49" t="s">
        <v>85</v>
      </c>
      <c r="E40" s="38" t="s">
        <v>13</v>
      </c>
      <c r="F40" s="52">
        <v>-880</v>
      </c>
      <c r="G40" s="39">
        <v>45670</v>
      </c>
    </row>
    <row r="41" spans="1:7" x14ac:dyDescent="0.25">
      <c r="A41" s="37">
        <v>35</v>
      </c>
      <c r="B41" s="49" t="s">
        <v>129</v>
      </c>
      <c r="C41" s="50" t="s">
        <v>2</v>
      </c>
      <c r="D41" s="49" t="s">
        <v>85</v>
      </c>
      <c r="E41" s="38" t="s">
        <v>30</v>
      </c>
      <c r="F41" s="52">
        <v>-7947.6</v>
      </c>
      <c r="G41" s="39">
        <v>45670</v>
      </c>
    </row>
    <row r="42" spans="1:7" x14ac:dyDescent="0.25">
      <c r="A42" s="37">
        <v>36</v>
      </c>
      <c r="B42" s="49" t="s">
        <v>130</v>
      </c>
      <c r="C42" s="50" t="s">
        <v>10</v>
      </c>
      <c r="D42" s="49" t="s">
        <v>85</v>
      </c>
      <c r="E42" s="38" t="s">
        <v>37</v>
      </c>
      <c r="F42" s="52">
        <v>-780</v>
      </c>
      <c r="G42" s="39">
        <v>45670</v>
      </c>
    </row>
    <row r="43" spans="1:7" x14ac:dyDescent="0.25">
      <c r="A43" s="37">
        <v>37</v>
      </c>
      <c r="B43" s="49" t="s">
        <v>131</v>
      </c>
      <c r="C43" s="50" t="s">
        <v>6</v>
      </c>
      <c r="D43" s="49" t="s">
        <v>85</v>
      </c>
      <c r="E43" s="38" t="s">
        <v>53</v>
      </c>
      <c r="F43" s="52">
        <v>-2390</v>
      </c>
      <c r="G43" s="39">
        <v>45670</v>
      </c>
    </row>
    <row r="44" spans="1:7" x14ac:dyDescent="0.25">
      <c r="A44" s="37">
        <v>38</v>
      </c>
      <c r="B44" s="49" t="s">
        <v>132</v>
      </c>
      <c r="C44" s="50" t="s">
        <v>8</v>
      </c>
      <c r="D44" s="49" t="s">
        <v>85</v>
      </c>
      <c r="E44" s="38" t="s">
        <v>62</v>
      </c>
      <c r="F44" s="52">
        <v>-8.1</v>
      </c>
      <c r="G44" s="39">
        <v>45670</v>
      </c>
    </row>
    <row r="45" spans="1:7" x14ac:dyDescent="0.25">
      <c r="A45" s="37">
        <v>39</v>
      </c>
      <c r="B45" s="49" t="s">
        <v>133</v>
      </c>
      <c r="C45" s="50" t="s">
        <v>8</v>
      </c>
      <c r="D45" s="49" t="s">
        <v>85</v>
      </c>
      <c r="E45" s="38" t="s">
        <v>41</v>
      </c>
      <c r="F45" s="52">
        <v>-809.35</v>
      </c>
      <c r="G45" s="39">
        <v>45670</v>
      </c>
    </row>
    <row r="46" spans="1:7" x14ac:dyDescent="0.25">
      <c r="A46" s="37">
        <v>40</v>
      </c>
      <c r="B46" s="49" t="s">
        <v>134</v>
      </c>
      <c r="C46" s="50" t="s">
        <v>4</v>
      </c>
      <c r="D46" s="49" t="s">
        <v>85</v>
      </c>
      <c r="E46" s="38" t="s">
        <v>13</v>
      </c>
      <c r="F46" s="52">
        <v>-820</v>
      </c>
      <c r="G46" s="39">
        <v>45672</v>
      </c>
    </row>
    <row r="47" spans="1:7" x14ac:dyDescent="0.25">
      <c r="A47" s="37">
        <v>41</v>
      </c>
      <c r="B47" s="49" t="s">
        <v>135</v>
      </c>
      <c r="C47" s="50" t="s">
        <v>21</v>
      </c>
      <c r="D47" s="49" t="s">
        <v>85</v>
      </c>
      <c r="E47" s="38" t="s">
        <v>23</v>
      </c>
      <c r="F47" s="52">
        <v>-1137.19</v>
      </c>
      <c r="G47" s="39">
        <v>45672</v>
      </c>
    </row>
    <row r="48" spans="1:7" x14ac:dyDescent="0.25">
      <c r="A48" s="37">
        <v>42</v>
      </c>
      <c r="B48" s="49" t="s">
        <v>136</v>
      </c>
      <c r="C48" s="50" t="s">
        <v>8</v>
      </c>
      <c r="D48" s="49" t="s">
        <v>85</v>
      </c>
      <c r="E48" s="38" t="s">
        <v>25</v>
      </c>
      <c r="F48" s="52">
        <v>-1075.19</v>
      </c>
      <c r="G48" s="39">
        <v>45672</v>
      </c>
    </row>
    <row r="49" spans="1:7" x14ac:dyDescent="0.25">
      <c r="A49" s="37">
        <v>43</v>
      </c>
      <c r="B49" s="49" t="s">
        <v>137</v>
      </c>
      <c r="C49" s="50" t="s">
        <v>3</v>
      </c>
      <c r="D49" s="49" t="s">
        <v>84</v>
      </c>
      <c r="E49" s="38" t="s">
        <v>63</v>
      </c>
      <c r="F49" s="52">
        <v>-1000</v>
      </c>
      <c r="G49" s="39">
        <v>45673</v>
      </c>
    </row>
    <row r="50" spans="1:7" x14ac:dyDescent="0.25">
      <c r="A50" s="37">
        <v>44</v>
      </c>
      <c r="B50" s="49" t="s">
        <v>138</v>
      </c>
      <c r="C50" s="50" t="s">
        <v>3</v>
      </c>
      <c r="D50" s="49" t="s">
        <v>84</v>
      </c>
      <c r="E50" s="38" t="s">
        <v>64</v>
      </c>
      <c r="F50" s="52">
        <v>-1050</v>
      </c>
      <c r="G50" s="39">
        <v>45673</v>
      </c>
    </row>
    <row r="51" spans="1:7" x14ac:dyDescent="0.25">
      <c r="A51" s="37">
        <v>45</v>
      </c>
      <c r="B51" s="49" t="s">
        <v>139</v>
      </c>
      <c r="C51" s="50" t="s">
        <v>6</v>
      </c>
      <c r="D51" s="49" t="s">
        <v>85</v>
      </c>
      <c r="E51" s="38" t="s">
        <v>64</v>
      </c>
      <c r="F51" s="52">
        <v>-2013.37</v>
      </c>
      <c r="G51" s="39">
        <v>45673</v>
      </c>
    </row>
    <row r="52" spans="1:7" x14ac:dyDescent="0.25">
      <c r="A52" s="37">
        <v>46</v>
      </c>
      <c r="B52" s="49" t="s">
        <v>140</v>
      </c>
      <c r="C52" s="50" t="s">
        <v>6</v>
      </c>
      <c r="D52" s="49" t="s">
        <v>85</v>
      </c>
      <c r="E52" s="38" t="s">
        <v>65</v>
      </c>
      <c r="F52" s="52">
        <v>-533.24</v>
      </c>
      <c r="G52" s="39">
        <v>45673</v>
      </c>
    </row>
    <row r="53" spans="1:7" x14ac:dyDescent="0.25">
      <c r="A53" s="37">
        <v>47</v>
      </c>
      <c r="B53" s="49" t="s">
        <v>141</v>
      </c>
      <c r="C53" s="50" t="s">
        <v>6</v>
      </c>
      <c r="D53" s="49" t="s">
        <v>85</v>
      </c>
      <c r="E53" s="38" t="s">
        <v>38</v>
      </c>
      <c r="F53" s="52">
        <v>-4800</v>
      </c>
      <c r="G53" s="39">
        <v>45673</v>
      </c>
    </row>
    <row r="54" spans="1:7" x14ac:dyDescent="0.25">
      <c r="A54" s="37">
        <v>48</v>
      </c>
      <c r="B54" s="49" t="s">
        <v>142</v>
      </c>
      <c r="C54" s="50" t="s">
        <v>21</v>
      </c>
      <c r="D54" s="49" t="s">
        <v>85</v>
      </c>
      <c r="E54" s="38" t="s">
        <v>23</v>
      </c>
      <c r="F54" s="52">
        <v>-438.86</v>
      </c>
      <c r="G54" s="39">
        <v>45673</v>
      </c>
    </row>
    <row r="55" spans="1:7" x14ac:dyDescent="0.25">
      <c r="A55" s="37">
        <v>49</v>
      </c>
      <c r="B55" s="49" t="s">
        <v>143</v>
      </c>
      <c r="C55" s="50" t="s">
        <v>3</v>
      </c>
      <c r="D55" s="50" t="s">
        <v>84</v>
      </c>
      <c r="E55" s="38" t="s">
        <v>12</v>
      </c>
      <c r="F55" s="52">
        <v>-42102.76</v>
      </c>
      <c r="G55" s="39">
        <v>45674</v>
      </c>
    </row>
    <row r="56" spans="1:7" x14ac:dyDescent="0.25">
      <c r="A56" s="37">
        <v>50</v>
      </c>
      <c r="B56" s="49" t="s">
        <v>144</v>
      </c>
      <c r="C56" s="50" t="s">
        <v>8</v>
      </c>
      <c r="D56" s="49" t="s">
        <v>85</v>
      </c>
      <c r="E56" s="38" t="s">
        <v>66</v>
      </c>
      <c r="F56" s="52">
        <v>-2800</v>
      </c>
      <c r="G56" s="39">
        <v>45674</v>
      </c>
    </row>
    <row r="57" spans="1:7" x14ac:dyDescent="0.25">
      <c r="A57" s="37">
        <v>51</v>
      </c>
      <c r="B57" s="49" t="s">
        <v>145</v>
      </c>
      <c r="C57" s="50" t="s">
        <v>8</v>
      </c>
      <c r="D57" s="49" t="s">
        <v>85</v>
      </c>
      <c r="E57" s="38" t="s">
        <v>67</v>
      </c>
      <c r="F57" s="52">
        <v>-3266.96</v>
      </c>
      <c r="G57" s="39">
        <v>45677</v>
      </c>
    </row>
    <row r="58" spans="1:7" x14ac:dyDescent="0.25">
      <c r="A58" s="37">
        <v>52</v>
      </c>
      <c r="B58" s="49" t="s">
        <v>146</v>
      </c>
      <c r="C58" s="50" t="s">
        <v>6</v>
      </c>
      <c r="D58" s="49" t="s">
        <v>85</v>
      </c>
      <c r="E58" s="38" t="s">
        <v>68</v>
      </c>
      <c r="F58" s="52">
        <v>-566.70000000000005</v>
      </c>
      <c r="G58" s="39">
        <v>45677</v>
      </c>
    </row>
    <row r="59" spans="1:7" x14ac:dyDescent="0.25">
      <c r="A59" s="37">
        <v>53</v>
      </c>
      <c r="B59" s="49" t="s">
        <v>147</v>
      </c>
      <c r="C59" s="50" t="s">
        <v>69</v>
      </c>
      <c r="D59" s="49" t="s">
        <v>84</v>
      </c>
      <c r="E59" s="38" t="s">
        <v>27</v>
      </c>
      <c r="F59" s="52">
        <v>-31.5</v>
      </c>
      <c r="G59" s="39">
        <v>45677</v>
      </c>
    </row>
    <row r="60" spans="1:7" x14ac:dyDescent="0.25">
      <c r="A60" s="37">
        <v>54</v>
      </c>
      <c r="B60" s="49" t="s">
        <v>148</v>
      </c>
      <c r="C60" s="50" t="s">
        <v>26</v>
      </c>
      <c r="D60" s="49" t="s">
        <v>84</v>
      </c>
      <c r="E60" s="38" t="s">
        <v>27</v>
      </c>
      <c r="F60" s="52">
        <v>-142.22</v>
      </c>
      <c r="G60" s="39">
        <v>45677</v>
      </c>
    </row>
    <row r="61" spans="1:7" x14ac:dyDescent="0.25">
      <c r="A61" s="37">
        <v>55</v>
      </c>
      <c r="B61" s="49" t="s">
        <v>149</v>
      </c>
      <c r="C61" s="50" t="s">
        <v>43</v>
      </c>
      <c r="D61" s="49" t="s">
        <v>84</v>
      </c>
      <c r="E61" s="38" t="s">
        <v>47</v>
      </c>
      <c r="F61" s="52">
        <v>-15082.03</v>
      </c>
      <c r="G61" s="39">
        <v>45678</v>
      </c>
    </row>
    <row r="62" spans="1:7" x14ac:dyDescent="0.25">
      <c r="A62" s="37">
        <v>56</v>
      </c>
      <c r="B62" s="49" t="s">
        <v>150</v>
      </c>
      <c r="C62" s="50" t="s">
        <v>5</v>
      </c>
      <c r="D62" s="49" t="s">
        <v>84</v>
      </c>
      <c r="E62" s="38" t="s">
        <v>39</v>
      </c>
      <c r="F62" s="52">
        <f>-171160.23-17879.2</f>
        <v>-189039.43000000002</v>
      </c>
      <c r="G62" s="39">
        <v>45678</v>
      </c>
    </row>
    <row r="63" spans="1:7" x14ac:dyDescent="0.25">
      <c r="A63" s="37">
        <v>57</v>
      </c>
      <c r="B63" s="49" t="s">
        <v>151</v>
      </c>
      <c r="C63" s="50" t="s">
        <v>3</v>
      </c>
      <c r="D63" s="49" t="s">
        <v>84</v>
      </c>
      <c r="E63" s="38" t="s">
        <v>70</v>
      </c>
      <c r="F63" s="52">
        <v>-1410</v>
      </c>
      <c r="G63" s="39">
        <v>45678</v>
      </c>
    </row>
    <row r="64" spans="1:7" x14ac:dyDescent="0.25">
      <c r="A64" s="37">
        <v>58</v>
      </c>
      <c r="B64" s="49" t="s">
        <v>152</v>
      </c>
      <c r="C64" s="50" t="s">
        <v>48</v>
      </c>
      <c r="D64" s="49" t="s">
        <v>84</v>
      </c>
      <c r="E64" s="38" t="s">
        <v>49</v>
      </c>
      <c r="F64" s="52">
        <v>-7201.83</v>
      </c>
      <c r="G64" s="39">
        <v>45678</v>
      </c>
    </row>
    <row r="65" spans="1:7" x14ac:dyDescent="0.25">
      <c r="A65" s="37">
        <v>59</v>
      </c>
      <c r="B65" s="49" t="s">
        <v>153</v>
      </c>
      <c r="C65" s="50" t="s">
        <v>6</v>
      </c>
      <c r="D65" s="49" t="s">
        <v>85</v>
      </c>
      <c r="E65" s="38" t="s">
        <v>71</v>
      </c>
      <c r="F65" s="52">
        <v>-1303.72</v>
      </c>
      <c r="G65" s="39">
        <v>45679</v>
      </c>
    </row>
    <row r="66" spans="1:7" x14ac:dyDescent="0.25">
      <c r="A66" s="37">
        <v>60</v>
      </c>
      <c r="B66" s="49" t="s">
        <v>154</v>
      </c>
      <c r="C66" s="50" t="s">
        <v>8</v>
      </c>
      <c r="D66" s="49" t="s">
        <v>85</v>
      </c>
      <c r="E66" s="38" t="s">
        <v>72</v>
      </c>
      <c r="F66" s="52">
        <v>-30.5</v>
      </c>
      <c r="G66" s="39">
        <v>45681</v>
      </c>
    </row>
    <row r="67" spans="1:7" x14ac:dyDescent="0.25">
      <c r="A67" s="37">
        <v>61</v>
      </c>
      <c r="B67" s="49" t="s">
        <v>155</v>
      </c>
      <c r="C67" s="50" t="s">
        <v>8</v>
      </c>
      <c r="D67" s="49" t="s">
        <v>85</v>
      </c>
      <c r="E67" s="38" t="s">
        <v>59</v>
      </c>
      <c r="F67" s="52">
        <v>-944.7</v>
      </c>
      <c r="G67" s="39">
        <v>45681</v>
      </c>
    </row>
    <row r="68" spans="1:7" x14ac:dyDescent="0.25">
      <c r="A68" s="37">
        <v>62</v>
      </c>
      <c r="B68" s="49" t="s">
        <v>156</v>
      </c>
      <c r="C68" s="50" t="s">
        <v>6</v>
      </c>
      <c r="D68" s="49" t="s">
        <v>85</v>
      </c>
      <c r="E68" s="38" t="s">
        <v>42</v>
      </c>
      <c r="F68" s="52">
        <v>-574.91</v>
      </c>
      <c r="G68" s="39">
        <v>45681</v>
      </c>
    </row>
    <row r="69" spans="1:7" x14ac:dyDescent="0.25">
      <c r="A69" s="37">
        <v>63</v>
      </c>
      <c r="B69" s="49" t="s">
        <v>157</v>
      </c>
      <c r="C69" s="50" t="s">
        <v>19</v>
      </c>
      <c r="D69" s="49" t="s">
        <v>85</v>
      </c>
      <c r="E69" s="38" t="s">
        <v>14</v>
      </c>
      <c r="F69" s="52">
        <v>-462</v>
      </c>
      <c r="G69" s="39">
        <v>45684</v>
      </c>
    </row>
    <row r="70" spans="1:7" x14ac:dyDescent="0.25">
      <c r="A70" s="37">
        <v>64</v>
      </c>
      <c r="B70" s="49" t="s">
        <v>158</v>
      </c>
      <c r="C70" s="50" t="s">
        <v>6</v>
      </c>
      <c r="D70" s="49" t="s">
        <v>85</v>
      </c>
      <c r="E70" s="38" t="s">
        <v>42</v>
      </c>
      <c r="F70" s="52">
        <v>-1216</v>
      </c>
      <c r="G70" s="39">
        <v>45684</v>
      </c>
    </row>
    <row r="71" spans="1:7" x14ac:dyDescent="0.25">
      <c r="A71" s="37">
        <v>65</v>
      </c>
      <c r="B71" s="49" t="s">
        <v>159</v>
      </c>
      <c r="C71" s="50" t="s">
        <v>8</v>
      </c>
      <c r="D71" s="49" t="s">
        <v>85</v>
      </c>
      <c r="E71" s="38" t="s">
        <v>40</v>
      </c>
      <c r="F71" s="52">
        <v>-2568.8000000000002</v>
      </c>
      <c r="G71" s="39">
        <v>45685</v>
      </c>
    </row>
    <row r="72" spans="1:7" x14ac:dyDescent="0.25">
      <c r="A72" s="37">
        <v>66</v>
      </c>
      <c r="B72" s="49" t="s">
        <v>160</v>
      </c>
      <c r="C72" s="50" t="s">
        <v>8</v>
      </c>
      <c r="D72" s="49" t="s">
        <v>85</v>
      </c>
      <c r="E72" s="38" t="s">
        <v>34</v>
      </c>
      <c r="F72" s="52">
        <v>-990</v>
      </c>
      <c r="G72" s="39">
        <v>45685</v>
      </c>
    </row>
    <row r="73" spans="1:7" x14ac:dyDescent="0.25">
      <c r="A73" s="37">
        <v>67</v>
      </c>
      <c r="B73" s="49" t="s">
        <v>161</v>
      </c>
      <c r="C73" s="50" t="s">
        <v>8</v>
      </c>
      <c r="D73" s="49" t="s">
        <v>85</v>
      </c>
      <c r="E73" s="38" t="s">
        <v>41</v>
      </c>
      <c r="F73" s="52">
        <v>-1397.94</v>
      </c>
      <c r="G73" s="39">
        <v>45685</v>
      </c>
    </row>
    <row r="74" spans="1:7" x14ac:dyDescent="0.25">
      <c r="A74" s="37">
        <v>68</v>
      </c>
      <c r="B74" s="49" t="s">
        <v>162</v>
      </c>
      <c r="C74" s="50" t="s">
        <v>3</v>
      </c>
      <c r="D74" s="49" t="s">
        <v>84</v>
      </c>
      <c r="E74" s="38" t="s">
        <v>15</v>
      </c>
      <c r="F74" s="52">
        <v>-7617</v>
      </c>
      <c r="G74" s="39">
        <v>45686</v>
      </c>
    </row>
    <row r="75" spans="1:7" x14ac:dyDescent="0.25">
      <c r="A75" s="37">
        <v>69</v>
      </c>
      <c r="B75" s="49" t="s">
        <v>163</v>
      </c>
      <c r="C75" s="50" t="s">
        <v>8</v>
      </c>
      <c r="D75" s="49" t="s">
        <v>85</v>
      </c>
      <c r="E75" s="38" t="s">
        <v>73</v>
      </c>
      <c r="F75" s="52">
        <v>-1010.63</v>
      </c>
      <c r="G75" s="39">
        <v>45686</v>
      </c>
    </row>
    <row r="76" spans="1:7" x14ac:dyDescent="0.25">
      <c r="A76" s="37">
        <v>70</v>
      </c>
      <c r="B76" s="49" t="s">
        <v>164</v>
      </c>
      <c r="C76" s="50" t="s">
        <v>3</v>
      </c>
      <c r="D76" s="49" t="s">
        <v>84</v>
      </c>
      <c r="E76" s="38" t="s">
        <v>33</v>
      </c>
      <c r="F76" s="52">
        <v>-905.83</v>
      </c>
      <c r="G76" s="39">
        <v>45686</v>
      </c>
    </row>
    <row r="77" spans="1:7" x14ac:dyDescent="0.25">
      <c r="A77" s="37">
        <v>71</v>
      </c>
      <c r="B77" s="49" t="s">
        <v>165</v>
      </c>
      <c r="C77" s="50" t="s">
        <v>3</v>
      </c>
      <c r="D77" s="49" t="s">
        <v>84</v>
      </c>
      <c r="E77" s="38" t="s">
        <v>33</v>
      </c>
      <c r="F77" s="52">
        <v>-1210.95</v>
      </c>
      <c r="G77" s="39">
        <v>45686</v>
      </c>
    </row>
    <row r="78" spans="1:7" x14ac:dyDescent="0.25">
      <c r="A78" s="37">
        <v>72</v>
      </c>
      <c r="B78" s="49" t="s">
        <v>166</v>
      </c>
      <c r="C78" s="50" t="s">
        <v>35</v>
      </c>
      <c r="D78" s="49" t="s">
        <v>84</v>
      </c>
      <c r="E78" s="38" t="s">
        <v>36</v>
      </c>
      <c r="F78" s="52">
        <v>-465.5</v>
      </c>
      <c r="G78" s="39">
        <v>45687</v>
      </c>
    </row>
    <row r="79" spans="1:7" x14ac:dyDescent="0.25">
      <c r="A79" s="37">
        <v>73</v>
      </c>
      <c r="B79" s="49" t="s">
        <v>167</v>
      </c>
      <c r="C79" s="49" t="s">
        <v>5</v>
      </c>
      <c r="D79" s="49" t="s">
        <v>84</v>
      </c>
      <c r="E79" s="38" t="s">
        <v>74</v>
      </c>
      <c r="F79" s="52">
        <v>-4200</v>
      </c>
      <c r="G79" s="39">
        <v>45688</v>
      </c>
    </row>
    <row r="80" spans="1:7" x14ac:dyDescent="0.25">
      <c r="A80" s="37">
        <v>74</v>
      </c>
      <c r="B80" s="49" t="s">
        <v>168</v>
      </c>
      <c r="C80" s="49" t="s">
        <v>6</v>
      </c>
      <c r="D80" s="49" t="s">
        <v>85</v>
      </c>
      <c r="E80" s="38" t="s">
        <v>75</v>
      </c>
      <c r="F80" s="52">
        <v>-1912.62</v>
      </c>
      <c r="G80" s="39">
        <v>45688</v>
      </c>
    </row>
    <row r="81" spans="1:9" x14ac:dyDescent="0.25">
      <c r="A81" s="37">
        <v>75</v>
      </c>
      <c r="B81" s="49" t="s">
        <v>169</v>
      </c>
      <c r="C81" s="49" t="s">
        <v>2</v>
      </c>
      <c r="D81" s="49" t="s">
        <v>85</v>
      </c>
      <c r="E81" s="38" t="s">
        <v>22</v>
      </c>
      <c r="F81" s="52">
        <v>-7944</v>
      </c>
      <c r="G81" s="39">
        <v>45688</v>
      </c>
    </row>
    <row r="82" spans="1:9" x14ac:dyDescent="0.25">
      <c r="A82" s="67">
        <v>76</v>
      </c>
      <c r="B82" s="68" t="s">
        <v>174</v>
      </c>
      <c r="C82" s="50" t="s">
        <v>175</v>
      </c>
      <c r="D82" s="49" t="s">
        <v>173</v>
      </c>
      <c r="E82" s="69" t="s">
        <v>176</v>
      </c>
      <c r="F82" s="70">
        <v>1.5</v>
      </c>
      <c r="G82" s="71">
        <v>45660</v>
      </c>
    </row>
    <row r="83" spans="1:9" s="42" customFormat="1" ht="26.45" customHeight="1" thickBot="1" x14ac:dyDescent="0.25">
      <c r="A83" s="64" t="s">
        <v>0</v>
      </c>
      <c r="B83" s="65"/>
      <c r="C83" s="65"/>
      <c r="D83" s="65"/>
      <c r="E83" s="66"/>
      <c r="F83" s="48">
        <f>SUM(F6:F82)</f>
        <v>-371839.86000000004</v>
      </c>
      <c r="G83" s="41"/>
      <c r="I83" s="43"/>
    </row>
  </sheetData>
  <autoFilter ref="A5:K83" xr:uid="{3B284A6B-02DB-4AC5-8CB7-6E757353B477}"/>
  <sortState xmlns:xlrd2="http://schemas.microsoft.com/office/spreadsheetml/2017/richdata2" ref="A6:G82">
    <sortCondition ref="G6:G82"/>
  </sortState>
  <mergeCells count="4">
    <mergeCell ref="A1:G1"/>
    <mergeCell ref="A2:G2"/>
    <mergeCell ref="A3:G3"/>
    <mergeCell ref="A83:E83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1F08F10-4900-4935-879E-D2C8617631BA}"/>
</file>

<file path=customXml/itemProps2.xml><?xml version="1.0" encoding="utf-8"?>
<ds:datastoreItem xmlns:ds="http://schemas.openxmlformats.org/officeDocument/2006/customXml" ds:itemID="{D8DD9FB5-A7D6-49C8-82E8-3B8D357545A0}"/>
</file>

<file path=customXml/itemProps3.xml><?xml version="1.0" encoding="utf-8"?>
<ds:datastoreItem xmlns:ds="http://schemas.openxmlformats.org/officeDocument/2006/customXml" ds:itemID="{492FB419-65E4-4F09-90F8-7467B82624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 CAPA</vt:lpstr>
      <vt:lpstr>ORDEM BANCÁRIA</vt:lpstr>
      <vt:lpstr>FLUXO DE CAIXA</vt:lpstr>
      <vt:lpstr>COMPOSIÇÃO DE DESPESAS</vt:lpstr>
      <vt:lpstr>'COMPOSIÇÃO DE DESPESAS'!Area_de_impressao</vt:lpstr>
      <vt:lpstr>'FLUXO DE CAIXA'!Area_de_impressao</vt:lpstr>
      <vt:lpstr>'ORDEM BANCÁRIA'!Area_de_impressao</vt:lpstr>
      <vt:lpstr>'COMPOSIÇÃO DE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Daniela Sousa de Brito Ignacio</cp:lastModifiedBy>
  <cp:lastPrinted>2025-02-25T19:07:55Z</cp:lastPrinted>
  <dcterms:created xsi:type="dcterms:W3CDTF">2024-02-08T13:43:22Z</dcterms:created>
  <dcterms:modified xsi:type="dcterms:W3CDTF">2025-02-25T19:07:57Z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71200</vt:r8>
  </property>
  <property fmtid="{D5CDD505-2E9C-101B-9397-08002B2CF9AE}" pid="3" name="ContentTypeId">
    <vt:lpwstr>0x0101000EDC66F7F8831F4D9FE825063E91EA47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